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18855" windowHeight="13230"/>
  </bookViews>
  <sheets>
    <sheet name="Лист1" sheetId="1" r:id="rId1"/>
  </sheets>
  <definedNames>
    <definedName name="_xlnm.Print_Area" localSheetId="0">Лист1!$A$1:$O$35</definedName>
  </definedNames>
  <calcPr calcId="114210"/>
</workbook>
</file>

<file path=xl/calcChain.xml><?xml version="1.0" encoding="utf-8"?>
<calcChain xmlns="http://schemas.openxmlformats.org/spreadsheetml/2006/main">
  <c r="N29" i="1"/>
  <c r="G6"/>
  <c r="G17"/>
  <c r="G29"/>
  <c r="E6"/>
  <c r="E17"/>
  <c r="E29"/>
  <c r="M29"/>
  <c r="H6"/>
  <c r="H17"/>
  <c r="H29"/>
  <c r="D6"/>
  <c r="D17"/>
  <c r="D29"/>
  <c r="K29"/>
  <c r="C6"/>
  <c r="C17"/>
  <c r="C29"/>
  <c r="I29"/>
  <c r="F6"/>
  <c r="F17"/>
  <c r="F29"/>
  <c r="M28"/>
  <c r="K28"/>
  <c r="I28"/>
  <c r="M27"/>
  <c r="K27"/>
  <c r="I27"/>
  <c r="M26"/>
  <c r="K26"/>
  <c r="I26"/>
  <c r="M25"/>
  <c r="K25"/>
  <c r="I25"/>
  <c r="M24"/>
  <c r="K24"/>
  <c r="I24"/>
  <c r="M23"/>
  <c r="K23"/>
  <c r="I23"/>
  <c r="M22"/>
  <c r="K22"/>
  <c r="I22"/>
  <c r="M21"/>
  <c r="K21"/>
  <c r="I21"/>
  <c r="M20"/>
  <c r="K20"/>
  <c r="I20"/>
  <c r="M19"/>
  <c r="K19"/>
  <c r="I19"/>
  <c r="M18"/>
  <c r="K18"/>
  <c r="I18"/>
  <c r="M17"/>
  <c r="K17"/>
  <c r="I17"/>
  <c r="M16"/>
  <c r="K16"/>
  <c r="I16"/>
  <c r="M15"/>
  <c r="K15"/>
  <c r="I15"/>
  <c r="M14"/>
  <c r="K14"/>
  <c r="I14"/>
  <c r="M13"/>
  <c r="K13"/>
  <c r="I13"/>
  <c r="M12"/>
  <c r="K12"/>
  <c r="I12"/>
  <c r="M11"/>
  <c r="K11"/>
  <c r="I11"/>
  <c r="M10"/>
  <c r="K10"/>
  <c r="I10"/>
  <c r="M9"/>
  <c r="K9"/>
  <c r="I9"/>
  <c r="M8"/>
  <c r="K8"/>
  <c r="I8"/>
  <c r="M7"/>
  <c r="K7"/>
  <c r="I7"/>
  <c r="M6"/>
  <c r="K6"/>
  <c r="I6"/>
</calcChain>
</file>

<file path=xl/sharedStrings.xml><?xml version="1.0" encoding="utf-8"?>
<sst xmlns="http://schemas.openxmlformats.org/spreadsheetml/2006/main" count="117" uniqueCount="46">
  <si>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</si>
  <si>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</si>
  <si>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</si>
  <si>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</si>
  <si>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</si>
  <si>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</si>
  <si>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</si>
  <si>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</si>
  <si>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</si>
  <si>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сентябрь</t>
  </si>
  <si>
    <r>
      <t>Фактические показатели сентябрь</t>
    </r>
    <r>
      <rPr>
        <b/>
        <i/>
        <sz val="10"/>
        <rFont val="Times New Roman"/>
      </rPr>
      <t xml:space="preserve"> </t>
    </r>
    <r>
      <rPr>
        <sz val="11"/>
        <color theme="1"/>
        <rFont val="Calibri"/>
      </rPr>
      <t>2022г.</t>
    </r>
  </si>
  <si>
    <t>Фактические показатели сентябрь 2023г.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</si>
  <si>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</si>
  <si>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</si>
  <si>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</si>
  <si>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</si>
  <si>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</si>
  <si>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</si>
  <si>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</si>
  <si>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</si>
  <si>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</si>
  <si>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</si>
  <si>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</si>
  <si>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</si>
  <si>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</si>
  <si>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</si>
  <si>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</si>
  <si>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</si>
  <si>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</si>
  <si>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</si>
  <si>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</si>
  <si>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</si>
  <si>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</si>
  <si>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</si>
  <si>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</si>
  <si>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</si>
  <si>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</si>
  <si>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</si>
  <si>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</si>
  <si>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</si>
  <si>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</si>
  <si>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</si>
  <si>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</si>
  <si>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</si>
  <si>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</si>
  <si>
    <t xml:space="preserve">Фактические показатели  на 20.09.2023 вкл.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</si>
</sst>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</font>
    <font>
      <sz val="11"/>
      <color indexed="8"/>
      <name val="Times New Roman"/>
    </font>
    <font>
      <sz val="10"/>
      <name val="Times New Roman"/>
    </font>
    <font>
      <b/>
      <sz val="18"/>
      <name val="Times New Roman"/>
    </font>
    <font>
      <b/>
      <i/>
      <sz val="10"/>
      <name val="Times New Roman"/>
    </font>
    <font>
      <b/>
      <sz val="11"/>
      <color indexed="8"/>
      <name val="Times New Roman"/>
    </font>
    <font>
      <i/>
      <sz val="12"/>
      <name val="Times New Roman"/>
    </font>
    <font>
      <sz val="12"/>
      <color indexed="8"/>
      <name val="Times New Roman"/>
    </font>
    <font>
      <b/>
      <sz val="10"/>
      <name val="Times New Roman"/>
    </font>
    <font>
      <b/>
      <sz val="10"/>
      <color indexed="8"/>
      <name val="Times New Roman"/>
    </font>
    <font>
      <sz val="10"/>
      <color indexed="8"/>
      <name val="Times New Roman"/>
    </font>
    <font>
      <sz val="9"/>
      <name val="Times New Roman"/>
    </font>
    <font>
      <b/>
      <sz val="9"/>
      <name val="Times New Roman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 applyNumberFormat="1" applyFont="1"/>
    <xf numFmtId="0" fontId="1" fillId="0" borderId="0" xfId="0" applyNumberFormat="1" applyFont="1"/>
    <xf numFmtId="0" fontId="1" fillId="2" borderId="0" xfId="0" applyNumberFormat="1" applyFont="1" applyFill="1"/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/>
    <xf numFmtId="0" fontId="5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 wrapText="1"/>
    </xf>
    <xf numFmtId="0" fontId="8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/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>
      <alignment horizontal="right"/>
    </xf>
    <xf numFmtId="2" fontId="9" fillId="2" borderId="4" xfId="0" applyNumberFormat="1" applyFont="1" applyFill="1" applyBorder="1"/>
    <xf numFmtId="2" fontId="8" fillId="2" borderId="3" xfId="0" applyNumberFormat="1" applyFont="1" applyFill="1" applyBorder="1" applyAlignment="1">
      <alignment horizontal="right"/>
    </xf>
    <xf numFmtId="2" fontId="8" fillId="2" borderId="4" xfId="0" applyNumberFormat="1" applyFont="1" applyFill="1" applyBorder="1"/>
    <xf numFmtId="164" fontId="8" fillId="2" borderId="3" xfId="0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center" vertical="top" wrapText="1"/>
    </xf>
    <xf numFmtId="2" fontId="8" fillId="2" borderId="4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justify" wrapText="1"/>
    </xf>
    <xf numFmtId="2" fontId="10" fillId="0" borderId="1" xfId="0" applyNumberFormat="1" applyFont="1" applyBorder="1"/>
    <xf numFmtId="2" fontId="10" fillId="0" borderId="3" xfId="0" applyNumberFormat="1" applyFont="1" applyBorder="1" applyAlignment="1">
      <alignment horizontal="right"/>
    </xf>
    <xf numFmtId="2" fontId="10" fillId="0" borderId="4" xfId="0" applyNumberFormat="1" applyFont="1" applyBorder="1"/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5" xfId="0" applyNumberFormat="1" applyFont="1" applyBorder="1"/>
    <xf numFmtId="2" fontId="2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/>
    <xf numFmtId="0" fontId="11" fillId="0" borderId="1" xfId="0" applyNumberFormat="1" applyFont="1" applyBorder="1" applyAlignment="1">
      <alignment horizontal="justify" wrapText="1"/>
    </xf>
    <xf numFmtId="0" fontId="5" fillId="0" borderId="0" xfId="0" applyNumberFormat="1" applyFont="1"/>
    <xf numFmtId="0" fontId="12" fillId="2" borderId="1" xfId="0" applyNumberFormat="1" applyFont="1" applyFill="1" applyBorder="1" applyAlignment="1">
      <alignment horizontal="justify" wrapText="1"/>
    </xf>
    <xf numFmtId="2" fontId="9" fillId="2" borderId="1" xfId="0" applyNumberFormat="1" applyFont="1" applyFill="1" applyBorder="1"/>
    <xf numFmtId="164" fontId="8" fillId="0" borderId="5" xfId="0" applyNumberFormat="1" applyFont="1" applyBorder="1"/>
    <xf numFmtId="0" fontId="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right" wrapText="1"/>
    </xf>
    <xf numFmtId="2" fontId="8" fillId="2" borderId="1" xfId="0" applyNumberFormat="1" applyFont="1" applyFill="1" applyBorder="1"/>
    <xf numFmtId="2" fontId="8" fillId="2" borderId="4" xfId="0" applyNumberFormat="1" applyFont="1" applyFill="1" applyBorder="1" applyAlignment="1">
      <alignment horizontal="left" wrapText="1"/>
    </xf>
    <xf numFmtId="0" fontId="2" fillId="0" borderId="6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right" wrapText="1"/>
    </xf>
    <xf numFmtId="2" fontId="8" fillId="0" borderId="6" xfId="0" applyNumberFormat="1" applyFont="1" applyBorder="1"/>
    <xf numFmtId="2" fontId="10" fillId="0" borderId="6" xfId="0" applyNumberFormat="1" applyFont="1" applyBorder="1"/>
    <xf numFmtId="2" fontId="2" fillId="0" borderId="6" xfId="0" applyNumberFormat="1" applyFont="1" applyBorder="1"/>
    <xf numFmtId="164" fontId="2" fillId="0" borderId="0" xfId="0" applyNumberFormat="1" applyFont="1"/>
    <xf numFmtId="164" fontId="8" fillId="0" borderId="0" xfId="0" applyNumberFormat="1" applyFont="1"/>
    <xf numFmtId="0" fontId="1" fillId="0" borderId="2" xfId="0" applyNumberFormat="1" applyFont="1" applyBorder="1"/>
    <xf numFmtId="0" fontId="1" fillId="0" borderId="6" xfId="0" applyNumberFormat="1" applyFont="1" applyBorder="1"/>
    <xf numFmtId="0" fontId="2" fillId="0" borderId="0" xfId="0" applyNumberFormat="1" applyFont="1" applyAlignment="1">
      <alignment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2" fillId="0" borderId="2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2" fillId="0" borderId="9" xfId="0" applyNumberFormat="1" applyFont="1" applyBorder="1" applyAlignment="1">
      <alignment horizontal="center" shrinkToFit="1"/>
    </xf>
    <xf numFmtId="0" fontId="2" fillId="0" borderId="7" xfId="0" applyNumberFormat="1" applyFont="1" applyBorder="1" applyAlignment="1">
      <alignment horizontal="center" shrinkToFit="1"/>
    </xf>
    <xf numFmtId="0" fontId="4" fillId="0" borderId="0" xfId="0" applyNumberFormat="1" applyFont="1" applyAlignment="1">
      <alignment horizontal="left" wrapText="1"/>
    </xf>
    <xf numFmtId="0" fontId="1" fillId="0" borderId="7" xfId="0" applyNumberFormat="1" applyFont="1" applyBorder="1"/>
    <xf numFmtId="0" fontId="1" fillId="0" borderId="0" xfId="0" applyNumberFormat="1" applyFont="1"/>
    <xf numFmtId="0" fontId="1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tabSelected="1" topLeftCell="A22" workbookViewId="0">
      <selection activeCell="Q18" sqref="Q18"/>
    </sheetView>
  </sheetViews>
  <sheetFormatPr defaultRowHeight="15"/>
  <cols>
    <col min="1" max="1" width="4.140625" style="1" customWidth="1"/>
    <col min="2" max="2" width="26.28515625" style="1" customWidth="1"/>
    <col min="3" max="3" width="11.5703125" style="1" bestFit="1" customWidth="1"/>
    <col min="4" max="4" width="12.42578125" style="1" customWidth="1"/>
    <col min="5" max="5" width="11.5703125" style="2" bestFit="1" customWidth="1"/>
    <col min="6" max="6" width="14.7109375" style="2" customWidth="1"/>
    <col min="7" max="7" width="15" style="1" customWidth="1"/>
    <col min="8" max="8" width="15.28515625" style="1" customWidth="1"/>
    <col min="9" max="9" width="10.7109375" style="1" customWidth="1"/>
    <col min="10" max="10" width="2.7109375" style="1" customWidth="1"/>
    <col min="11" max="11" width="11.85546875" style="1" customWidth="1"/>
    <col min="12" max="12" width="4" style="1" customWidth="1"/>
    <col min="13" max="13" width="11.28515625" style="1" customWidth="1"/>
    <col min="14" max="14" width="9.28515625" style="1" hidden="1" customWidth="1"/>
    <col min="15" max="15" width="3.5703125" style="1" customWidth="1"/>
    <col min="16" max="16" width="7.28515625" style="1" customWidth="1"/>
    <col min="17" max="16384" width="9.140625" style="1"/>
  </cols>
  <sheetData>
    <row r="1" spans="1:24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3"/>
    </row>
    <row r="2" spans="1:24" ht="22.5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4"/>
    </row>
    <row r="3" spans="1:24">
      <c r="A3" s="60" t="s">
        <v>2</v>
      </c>
      <c r="B3" s="61"/>
      <c r="C3" s="64" t="s">
        <v>3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5"/>
    </row>
    <row r="4" spans="1:24" ht="15.75">
      <c r="A4" s="62" t="s">
        <v>4</v>
      </c>
      <c r="B4" s="63"/>
      <c r="C4" s="58">
        <v>45189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8"/>
      <c r="O4" s="6"/>
      <c r="P4" s="4"/>
    </row>
    <row r="5" spans="1:24" ht="71.25" customHeight="1">
      <c r="A5" s="7" t="s">
        <v>5</v>
      </c>
      <c r="B5" s="8" t="s">
        <v>6</v>
      </c>
      <c r="C5" s="8" t="s">
        <v>7</v>
      </c>
      <c r="D5" s="8" t="s">
        <v>8</v>
      </c>
      <c r="E5" s="9" t="s">
        <v>9</v>
      </c>
      <c r="F5" s="9" t="s">
        <v>10</v>
      </c>
      <c r="G5" s="9" t="s">
        <v>11</v>
      </c>
      <c r="H5" s="9" t="s">
        <v>45</v>
      </c>
      <c r="I5" s="55" t="s">
        <v>12</v>
      </c>
      <c r="J5" s="56"/>
      <c r="K5" s="55" t="s">
        <v>13</v>
      </c>
      <c r="L5" s="56"/>
      <c r="M5" s="55" t="s">
        <v>14</v>
      </c>
      <c r="N5" s="57"/>
      <c r="O5" s="56"/>
      <c r="P5" s="10"/>
    </row>
    <row r="6" spans="1:24" s="2" customFormat="1">
      <c r="A6" s="11"/>
      <c r="B6" s="12" t="s">
        <v>15</v>
      </c>
      <c r="C6" s="13">
        <f t="shared" ref="C6:H6" si="0">C7+C8+C10+C11+C12+C13+C14+C15+C16+C9</f>
        <v>3364.2999999999997</v>
      </c>
      <c r="D6" s="13">
        <f t="shared" si="0"/>
        <v>1246.8</v>
      </c>
      <c r="E6" s="13">
        <f t="shared" si="0"/>
        <v>167.5</v>
      </c>
      <c r="F6" s="13">
        <f t="shared" si="0"/>
        <v>80.7</v>
      </c>
      <c r="G6" s="13">
        <f t="shared" si="0"/>
        <v>7.2</v>
      </c>
      <c r="H6" s="13">
        <f t="shared" si="0"/>
        <v>1086.5999999999999</v>
      </c>
      <c r="I6" s="14">
        <f t="shared" ref="I6:I29" si="1">H6/C6*100</f>
        <v>32.297952025681418</v>
      </c>
      <c r="J6" s="15" t="s">
        <v>16</v>
      </c>
      <c r="K6" s="16">
        <f t="shared" ref="K6:K29" si="2">H6/D6*100</f>
        <v>87.151106833493742</v>
      </c>
      <c r="L6" s="17" t="s">
        <v>16</v>
      </c>
      <c r="M6" s="18">
        <f t="shared" ref="M6:M29" si="3">G6/E6*100</f>
        <v>4.2985074626865671</v>
      </c>
      <c r="N6" s="19"/>
      <c r="O6" s="20" t="s">
        <v>16</v>
      </c>
      <c r="P6" s="10"/>
      <c r="Q6" s="1"/>
      <c r="R6" s="1"/>
      <c r="S6" s="1"/>
      <c r="T6" s="1"/>
      <c r="U6" s="1"/>
      <c r="V6" s="1"/>
      <c r="W6" s="1"/>
      <c r="X6" s="1"/>
    </row>
    <row r="7" spans="1:24" ht="14.25" customHeight="1">
      <c r="A7" s="21">
        <v>1</v>
      </c>
      <c r="B7" s="22" t="s">
        <v>17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4" t="e">
        <f t="shared" si="1"/>
        <v>#DIV/0!</v>
      </c>
      <c r="J7" s="25" t="s">
        <v>16</v>
      </c>
      <c r="K7" s="26" t="e">
        <f t="shared" si="2"/>
        <v>#DIV/0!</v>
      </c>
      <c r="L7" s="27" t="s">
        <v>16</v>
      </c>
      <c r="M7" s="28" t="e">
        <f t="shared" si="3"/>
        <v>#DIV/0!</v>
      </c>
      <c r="N7" s="29">
        <v>153</v>
      </c>
      <c r="O7" s="30" t="s">
        <v>16</v>
      </c>
      <c r="P7" s="31"/>
    </row>
    <row r="8" spans="1:24">
      <c r="A8" s="21">
        <v>2</v>
      </c>
      <c r="B8" s="32" t="s">
        <v>18</v>
      </c>
      <c r="C8" s="23">
        <v>474.9</v>
      </c>
      <c r="D8" s="23">
        <v>278</v>
      </c>
      <c r="E8" s="23">
        <v>33.200000000000003</v>
      </c>
      <c r="F8" s="23">
        <v>33.299999999999997</v>
      </c>
      <c r="G8" s="23">
        <v>3</v>
      </c>
      <c r="H8" s="23">
        <v>247.8</v>
      </c>
      <c r="I8" s="24">
        <f t="shared" si="1"/>
        <v>52.179406190777009</v>
      </c>
      <c r="J8" s="25" t="s">
        <v>16</v>
      </c>
      <c r="K8" s="26">
        <f t="shared" si="2"/>
        <v>89.136690647482027</v>
      </c>
      <c r="L8" s="27" t="s">
        <v>16</v>
      </c>
      <c r="M8" s="28">
        <f t="shared" si="3"/>
        <v>9.0361445783132517</v>
      </c>
      <c r="N8" s="29">
        <v>57139.8</v>
      </c>
      <c r="O8" s="30" t="s">
        <v>16</v>
      </c>
      <c r="P8" s="31"/>
    </row>
    <row r="9" spans="1:24" ht="36.75">
      <c r="A9" s="21">
        <v>3</v>
      </c>
      <c r="B9" s="32" t="s">
        <v>19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4" t="e">
        <f t="shared" si="1"/>
        <v>#DIV/0!</v>
      </c>
      <c r="J9" s="25" t="s">
        <v>16</v>
      </c>
      <c r="K9" s="26" t="e">
        <f t="shared" si="2"/>
        <v>#DIV/0!</v>
      </c>
      <c r="L9" s="27" t="s">
        <v>16</v>
      </c>
      <c r="M9" s="28" t="e">
        <f t="shared" si="3"/>
        <v>#DIV/0!</v>
      </c>
      <c r="N9" s="29"/>
      <c r="O9" s="30" t="s">
        <v>16</v>
      </c>
      <c r="P9" s="31"/>
    </row>
    <row r="10" spans="1:24" ht="36.75">
      <c r="A10" s="21">
        <v>4</v>
      </c>
      <c r="B10" s="32" t="s">
        <v>20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4" t="e">
        <f t="shared" si="1"/>
        <v>#DIV/0!</v>
      </c>
      <c r="J10" s="25" t="s">
        <v>16</v>
      </c>
      <c r="K10" s="26" t="e">
        <f t="shared" si="2"/>
        <v>#DIV/0!</v>
      </c>
      <c r="L10" s="27" t="s">
        <v>16</v>
      </c>
      <c r="M10" s="28" t="e">
        <f t="shared" si="3"/>
        <v>#DIV/0!</v>
      </c>
      <c r="N10" s="29">
        <v>1465.4</v>
      </c>
      <c r="O10" s="30" t="s">
        <v>16</v>
      </c>
      <c r="P10" s="31"/>
    </row>
    <row r="11" spans="1:24" ht="24" customHeight="1">
      <c r="A11" s="21">
        <v>5</v>
      </c>
      <c r="B11" s="32" t="s">
        <v>21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4" t="e">
        <f t="shared" si="1"/>
        <v>#DIV/0!</v>
      </c>
      <c r="J11" s="25" t="s">
        <v>16</v>
      </c>
      <c r="K11" s="26" t="e">
        <f t="shared" si="2"/>
        <v>#DIV/0!</v>
      </c>
      <c r="L11" s="27" t="s">
        <v>16</v>
      </c>
      <c r="M11" s="28" t="e">
        <f t="shared" si="3"/>
        <v>#DIV/0!</v>
      </c>
      <c r="N11" s="29">
        <v>5470.6</v>
      </c>
      <c r="O11" s="30" t="s">
        <v>16</v>
      </c>
      <c r="P11" s="31"/>
    </row>
    <row r="12" spans="1:24" ht="24.75">
      <c r="A12" s="21">
        <v>6</v>
      </c>
      <c r="B12" s="32" t="s">
        <v>22</v>
      </c>
      <c r="C12" s="23">
        <v>464.9</v>
      </c>
      <c r="D12" s="23">
        <v>320.2</v>
      </c>
      <c r="E12" s="23">
        <v>0</v>
      </c>
      <c r="F12" s="23">
        <v>0</v>
      </c>
      <c r="G12" s="23">
        <v>0</v>
      </c>
      <c r="H12" s="23">
        <v>320.2</v>
      </c>
      <c r="I12" s="24">
        <f t="shared" si="1"/>
        <v>68.875026887502685</v>
      </c>
      <c r="J12" s="25" t="s">
        <v>16</v>
      </c>
      <c r="K12" s="26">
        <f t="shared" si="2"/>
        <v>100</v>
      </c>
      <c r="L12" s="27" t="s">
        <v>16</v>
      </c>
      <c r="M12" s="28" t="e">
        <f t="shared" si="3"/>
        <v>#DIV/0!</v>
      </c>
      <c r="N12" s="29">
        <v>626.29999999999995</v>
      </c>
      <c r="O12" s="30" t="s">
        <v>16</v>
      </c>
      <c r="P12" s="31"/>
    </row>
    <row r="13" spans="1:24" ht="36.75">
      <c r="A13" s="21">
        <v>7</v>
      </c>
      <c r="B13" s="32" t="s">
        <v>23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4" t="e">
        <f t="shared" si="1"/>
        <v>#DIV/0!</v>
      </c>
      <c r="J13" s="25" t="s">
        <v>16</v>
      </c>
      <c r="K13" s="26" t="e">
        <f t="shared" si="2"/>
        <v>#DIV/0!</v>
      </c>
      <c r="L13" s="27" t="s">
        <v>16</v>
      </c>
      <c r="M13" s="28" t="e">
        <f t="shared" si="3"/>
        <v>#DIV/0!</v>
      </c>
      <c r="N13" s="29"/>
      <c r="O13" s="30" t="s">
        <v>16</v>
      </c>
      <c r="P13" s="31"/>
    </row>
    <row r="14" spans="1:24" ht="24.75">
      <c r="A14" s="21">
        <v>8</v>
      </c>
      <c r="B14" s="32" t="s">
        <v>24</v>
      </c>
      <c r="C14" s="23">
        <v>393.9</v>
      </c>
      <c r="D14" s="23">
        <v>39.299999999999997</v>
      </c>
      <c r="E14" s="23">
        <v>17.5</v>
      </c>
      <c r="F14" s="23">
        <v>4.2</v>
      </c>
      <c r="G14" s="23">
        <v>2.2000000000000002</v>
      </c>
      <c r="H14" s="23">
        <v>24</v>
      </c>
      <c r="I14" s="24">
        <f t="shared" si="1"/>
        <v>6.0929169840060933</v>
      </c>
      <c r="J14" s="25" t="s">
        <v>16</v>
      </c>
      <c r="K14" s="26">
        <f t="shared" si="2"/>
        <v>61.068702290076338</v>
      </c>
      <c r="L14" s="27" t="s">
        <v>16</v>
      </c>
      <c r="M14" s="28">
        <f t="shared" si="3"/>
        <v>12.571428571428573</v>
      </c>
      <c r="N14" s="29">
        <v>9878.5</v>
      </c>
      <c r="O14" s="30" t="s">
        <v>16</v>
      </c>
      <c r="P14" s="31"/>
    </row>
    <row r="15" spans="1:24">
      <c r="A15" s="21">
        <v>10</v>
      </c>
      <c r="B15" s="32" t="s">
        <v>25</v>
      </c>
      <c r="C15" s="23">
        <v>2030.6</v>
      </c>
      <c r="D15" s="23">
        <v>609.29999999999995</v>
      </c>
      <c r="E15" s="23">
        <v>116.8</v>
      </c>
      <c r="F15" s="23">
        <v>43.2</v>
      </c>
      <c r="G15" s="23">
        <v>2</v>
      </c>
      <c r="H15" s="23">
        <v>494.6</v>
      </c>
      <c r="I15" s="24">
        <f t="shared" si="1"/>
        <v>24.357332808037036</v>
      </c>
      <c r="J15" s="25" t="s">
        <v>16</v>
      </c>
      <c r="K15" s="26">
        <f t="shared" si="2"/>
        <v>81.175118989003778</v>
      </c>
      <c r="L15" s="27" t="s">
        <v>16</v>
      </c>
      <c r="M15" s="28">
        <f t="shared" si="3"/>
        <v>1.7123287671232876</v>
      </c>
      <c r="N15" s="29"/>
      <c r="O15" s="30" t="s">
        <v>16</v>
      </c>
      <c r="P15" s="31"/>
    </row>
    <row r="16" spans="1:24">
      <c r="A16" s="21">
        <v>11</v>
      </c>
      <c r="B16" s="32" t="s">
        <v>26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 t="e">
        <f t="shared" si="1"/>
        <v>#DIV/0!</v>
      </c>
      <c r="J16" s="25" t="s">
        <v>16</v>
      </c>
      <c r="K16" s="26" t="e">
        <f t="shared" si="2"/>
        <v>#DIV/0!</v>
      </c>
      <c r="L16" s="27" t="s">
        <v>16</v>
      </c>
      <c r="M16" s="28" t="e">
        <f t="shared" si="3"/>
        <v>#DIV/0!</v>
      </c>
      <c r="N16" s="29">
        <v>4976</v>
      </c>
      <c r="O16" s="30" t="s">
        <v>16</v>
      </c>
      <c r="P16" s="31"/>
    </row>
    <row r="17" spans="1:16" s="33" customFormat="1" ht="14.25">
      <c r="A17" s="11"/>
      <c r="B17" s="34" t="s">
        <v>27</v>
      </c>
      <c r="C17" s="35">
        <f t="shared" ref="C17:H17" si="4">C18+C19+C21+C20+C22+C23+C24+C25+C26+C27+C28</f>
        <v>204.7</v>
      </c>
      <c r="D17" s="35">
        <f t="shared" si="4"/>
        <v>140.5</v>
      </c>
      <c r="E17" s="35">
        <f t="shared" si="4"/>
        <v>18</v>
      </c>
      <c r="F17" s="35">
        <f t="shared" si="4"/>
        <v>8.7999999999999989</v>
      </c>
      <c r="G17" s="35">
        <f t="shared" si="4"/>
        <v>9.6999999999999993</v>
      </c>
      <c r="H17" s="35">
        <f t="shared" si="4"/>
        <v>132.5</v>
      </c>
      <c r="I17" s="14">
        <f t="shared" si="1"/>
        <v>64.728871519296533</v>
      </c>
      <c r="J17" s="15" t="s">
        <v>16</v>
      </c>
      <c r="K17" s="16">
        <f t="shared" si="2"/>
        <v>94.306049822064054</v>
      </c>
      <c r="L17" s="17" t="s">
        <v>16</v>
      </c>
      <c r="M17" s="18">
        <f t="shared" si="3"/>
        <v>53.888888888888886</v>
      </c>
      <c r="N17" s="36"/>
      <c r="O17" s="20" t="s">
        <v>16</v>
      </c>
      <c r="P17" s="10"/>
    </row>
    <row r="18" spans="1:16" ht="84.75" customHeight="1">
      <c r="A18" s="21">
        <v>12</v>
      </c>
      <c r="B18" s="32" t="s">
        <v>28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4" t="e">
        <f t="shared" si="1"/>
        <v>#DIV/0!</v>
      </c>
      <c r="J18" s="25" t="s">
        <v>16</v>
      </c>
      <c r="K18" s="26" t="e">
        <f t="shared" si="2"/>
        <v>#DIV/0!</v>
      </c>
      <c r="L18" s="27" t="s">
        <v>16</v>
      </c>
      <c r="M18" s="28" t="e">
        <f t="shared" si="3"/>
        <v>#DIV/0!</v>
      </c>
      <c r="N18" s="29"/>
      <c r="O18" s="30" t="s">
        <v>16</v>
      </c>
      <c r="P18" s="31"/>
    </row>
    <row r="19" spans="1:16" ht="48.75">
      <c r="A19" s="21">
        <v>13</v>
      </c>
      <c r="B19" s="32" t="s">
        <v>29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4" t="e">
        <f t="shared" si="1"/>
        <v>#DIV/0!</v>
      </c>
      <c r="J19" s="25" t="s">
        <v>16</v>
      </c>
      <c r="K19" s="26" t="e">
        <f t="shared" si="2"/>
        <v>#DIV/0!</v>
      </c>
      <c r="L19" s="27" t="s">
        <v>16</v>
      </c>
      <c r="M19" s="28" t="e">
        <f t="shared" si="3"/>
        <v>#DIV/0!</v>
      </c>
      <c r="N19" s="29"/>
      <c r="O19" s="30" t="s">
        <v>16</v>
      </c>
      <c r="P19" s="31"/>
    </row>
    <row r="20" spans="1:16" ht="96.75">
      <c r="A20" s="21">
        <v>14</v>
      </c>
      <c r="B20" s="32" t="s">
        <v>30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4" t="e">
        <f t="shared" si="1"/>
        <v>#DIV/0!</v>
      </c>
      <c r="J20" s="25" t="s">
        <v>16</v>
      </c>
      <c r="K20" s="26" t="e">
        <f t="shared" si="2"/>
        <v>#DIV/0!</v>
      </c>
      <c r="L20" s="27" t="s">
        <v>16</v>
      </c>
      <c r="M20" s="28" t="e">
        <f t="shared" si="3"/>
        <v>#DIV/0!</v>
      </c>
      <c r="N20" s="29">
        <v>1904.1</v>
      </c>
      <c r="O20" s="30" t="s">
        <v>16</v>
      </c>
      <c r="P20" s="31"/>
    </row>
    <row r="21" spans="1:16" ht="120.75">
      <c r="A21" s="21">
        <v>15</v>
      </c>
      <c r="B21" s="32" t="s">
        <v>31</v>
      </c>
      <c r="C21" s="23">
        <v>192.5</v>
      </c>
      <c r="D21" s="23">
        <v>137.30000000000001</v>
      </c>
      <c r="E21" s="23">
        <v>16</v>
      </c>
      <c r="F21" s="23">
        <v>8.1999999999999993</v>
      </c>
      <c r="G21" s="23">
        <v>9.6999999999999993</v>
      </c>
      <c r="H21" s="23">
        <v>131.30000000000001</v>
      </c>
      <c r="I21" s="24">
        <f t="shared" si="1"/>
        <v>68.207792207792224</v>
      </c>
      <c r="J21" s="25" t="s">
        <v>16</v>
      </c>
      <c r="K21" s="26">
        <f t="shared" si="2"/>
        <v>95.630007283321191</v>
      </c>
      <c r="L21" s="27" t="s">
        <v>16</v>
      </c>
      <c r="M21" s="28">
        <f t="shared" si="3"/>
        <v>60.624999999999993</v>
      </c>
      <c r="N21" s="29">
        <v>278.89999999999998</v>
      </c>
      <c r="O21" s="30" t="s">
        <v>16</v>
      </c>
      <c r="P21" s="31"/>
    </row>
    <row r="22" spans="1:16" ht="36.75" customHeight="1">
      <c r="A22" s="21">
        <v>16</v>
      </c>
      <c r="B22" s="32" t="s">
        <v>32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4" t="e">
        <f t="shared" si="1"/>
        <v>#DIV/0!</v>
      </c>
      <c r="J22" s="25" t="s">
        <v>16</v>
      </c>
      <c r="K22" s="26" t="e">
        <f t="shared" si="2"/>
        <v>#DIV/0!</v>
      </c>
      <c r="L22" s="27" t="s">
        <v>16</v>
      </c>
      <c r="M22" s="28" t="e">
        <f t="shared" si="3"/>
        <v>#DIV/0!</v>
      </c>
      <c r="N22" s="29">
        <v>80</v>
      </c>
      <c r="O22" s="30" t="s">
        <v>16</v>
      </c>
      <c r="P22" s="31"/>
    </row>
    <row r="23" spans="1:16" ht="24.75">
      <c r="A23" s="21">
        <v>17</v>
      </c>
      <c r="B23" s="32" t="s">
        <v>33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4" t="e">
        <f t="shared" si="1"/>
        <v>#DIV/0!</v>
      </c>
      <c r="J23" s="25" t="s">
        <v>16</v>
      </c>
      <c r="K23" s="26" t="e">
        <f t="shared" si="2"/>
        <v>#DIV/0!</v>
      </c>
      <c r="L23" s="27" t="s">
        <v>16</v>
      </c>
      <c r="M23" s="28" t="e">
        <f t="shared" si="3"/>
        <v>#DIV/0!</v>
      </c>
      <c r="N23" s="29">
        <v>632.29999999999995</v>
      </c>
      <c r="O23" s="30" t="s">
        <v>16</v>
      </c>
      <c r="P23" s="31"/>
    </row>
    <row r="24" spans="1:16" ht="36.75">
      <c r="A24" s="21">
        <v>18</v>
      </c>
      <c r="B24" s="32" t="s">
        <v>34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4" t="e">
        <f t="shared" si="1"/>
        <v>#DIV/0!</v>
      </c>
      <c r="J24" s="25" t="s">
        <v>16</v>
      </c>
      <c r="K24" s="26" t="e">
        <f t="shared" si="2"/>
        <v>#DIV/0!</v>
      </c>
      <c r="L24" s="27" t="s">
        <v>16</v>
      </c>
      <c r="M24" s="28" t="e">
        <f t="shared" si="3"/>
        <v>#DIV/0!</v>
      </c>
      <c r="N24" s="29">
        <v>148.30000000000001</v>
      </c>
      <c r="O24" s="30" t="s">
        <v>16</v>
      </c>
      <c r="P24" s="31"/>
    </row>
    <row r="25" spans="1:16" ht="96.75" customHeight="1">
      <c r="A25" s="21">
        <v>19</v>
      </c>
      <c r="B25" s="32" t="s">
        <v>35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4" t="e">
        <f t="shared" si="1"/>
        <v>#DIV/0!</v>
      </c>
      <c r="J25" s="25" t="s">
        <v>16</v>
      </c>
      <c r="K25" s="26" t="e">
        <f t="shared" si="2"/>
        <v>#DIV/0!</v>
      </c>
      <c r="L25" s="27" t="s">
        <v>16</v>
      </c>
      <c r="M25" s="28" t="e">
        <f t="shared" si="3"/>
        <v>#DIV/0!</v>
      </c>
      <c r="N25" s="29">
        <v>517.9</v>
      </c>
      <c r="O25" s="30" t="s">
        <v>16</v>
      </c>
      <c r="P25" s="31"/>
    </row>
    <row r="26" spans="1:16" ht="75" customHeight="1">
      <c r="A26" s="21">
        <v>20</v>
      </c>
      <c r="B26" s="32" t="s">
        <v>36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4" t="e">
        <f t="shared" si="1"/>
        <v>#DIV/0!</v>
      </c>
      <c r="J26" s="25" t="s">
        <v>16</v>
      </c>
      <c r="K26" s="26" t="e">
        <f t="shared" si="2"/>
        <v>#DIV/0!</v>
      </c>
      <c r="L26" s="27" t="s">
        <v>16</v>
      </c>
      <c r="M26" s="28" t="e">
        <f t="shared" si="3"/>
        <v>#DIV/0!</v>
      </c>
      <c r="N26" s="29">
        <v>5229.3</v>
      </c>
      <c r="O26" s="30" t="s">
        <v>16</v>
      </c>
      <c r="P26" s="31"/>
    </row>
    <row r="27" spans="1:16" ht="24.75">
      <c r="A27" s="21">
        <v>21</v>
      </c>
      <c r="B27" s="32" t="s">
        <v>37</v>
      </c>
      <c r="C27" s="23">
        <v>12.2</v>
      </c>
      <c r="D27" s="23">
        <v>3.2</v>
      </c>
      <c r="E27" s="23">
        <v>2</v>
      </c>
      <c r="F27" s="23">
        <v>0.6</v>
      </c>
      <c r="G27" s="23">
        <v>0</v>
      </c>
      <c r="H27" s="23">
        <v>1.2</v>
      </c>
      <c r="I27" s="24">
        <f t="shared" si="1"/>
        <v>9.8360655737704921</v>
      </c>
      <c r="J27" s="25" t="s">
        <v>16</v>
      </c>
      <c r="K27" s="26">
        <f t="shared" si="2"/>
        <v>37.499999999999993</v>
      </c>
      <c r="L27" s="27" t="s">
        <v>16</v>
      </c>
      <c r="M27" s="28">
        <f t="shared" si="3"/>
        <v>0</v>
      </c>
      <c r="N27" s="29">
        <v>1317.6</v>
      </c>
      <c r="O27" s="30" t="s">
        <v>16</v>
      </c>
      <c r="P27" s="31"/>
    </row>
    <row r="28" spans="1:16">
      <c r="A28" s="21">
        <v>22</v>
      </c>
      <c r="B28" s="32" t="s">
        <v>38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4" t="e">
        <f t="shared" si="1"/>
        <v>#DIV/0!</v>
      </c>
      <c r="J28" s="25" t="s">
        <v>16</v>
      </c>
      <c r="K28" s="26" t="e">
        <f t="shared" si="2"/>
        <v>#DIV/0!</v>
      </c>
      <c r="L28" s="27" t="s">
        <v>16</v>
      </c>
      <c r="M28" s="28" t="e">
        <f t="shared" si="3"/>
        <v>#DIV/0!</v>
      </c>
      <c r="N28" s="29">
        <v>22.6</v>
      </c>
      <c r="O28" s="30" t="s">
        <v>16</v>
      </c>
      <c r="P28" s="31"/>
    </row>
    <row r="29" spans="1:16" ht="24.75">
      <c r="A29" s="37"/>
      <c r="B29" s="38" t="s">
        <v>39</v>
      </c>
      <c r="C29" s="39">
        <f t="shared" ref="C29:H29" si="5">C6+C17</f>
        <v>3568.9999999999995</v>
      </c>
      <c r="D29" s="39">
        <f t="shared" si="5"/>
        <v>1387.3</v>
      </c>
      <c r="E29" s="39">
        <f t="shared" si="5"/>
        <v>185.5</v>
      </c>
      <c r="F29" s="39">
        <f t="shared" si="5"/>
        <v>89.5</v>
      </c>
      <c r="G29" s="39">
        <f t="shared" si="5"/>
        <v>16.899999999999999</v>
      </c>
      <c r="H29" s="39">
        <f t="shared" si="5"/>
        <v>1219.0999999999999</v>
      </c>
      <c r="I29" s="14">
        <f t="shared" si="1"/>
        <v>34.158027458671896</v>
      </c>
      <c r="J29" s="15" t="s">
        <v>16</v>
      </c>
      <c r="K29" s="16">
        <f t="shared" si="2"/>
        <v>87.875729834931164</v>
      </c>
      <c r="L29" s="17" t="s">
        <v>16</v>
      </c>
      <c r="M29" s="18">
        <f t="shared" si="3"/>
        <v>9.1105121293800533</v>
      </c>
      <c r="N29" s="36" t="e">
        <f>N7+N8+N10+N11+N12+N13+N14+#REF!+N15+N16+N18+N20+N21+N22+N23+N28+N19+N24+N25+N26+N27</f>
        <v>#REF!</v>
      </c>
      <c r="O29" s="40" t="s">
        <v>16</v>
      </c>
      <c r="P29" s="31"/>
    </row>
    <row r="30" spans="1:16">
      <c r="A30" s="41"/>
      <c r="B30" s="42"/>
      <c r="C30" s="43"/>
      <c r="D30" s="43"/>
      <c r="E30" s="43"/>
      <c r="F30" s="43"/>
      <c r="G30" s="43"/>
      <c r="H30" s="43"/>
      <c r="I30" s="44"/>
      <c r="J30" s="44"/>
      <c r="K30" s="45"/>
      <c r="L30" s="45"/>
      <c r="M30" s="46"/>
      <c r="N30" s="47"/>
      <c r="O30" s="47"/>
      <c r="P30" s="4"/>
    </row>
    <row r="31" spans="1:16">
      <c r="A31" s="48"/>
      <c r="B31" s="1" t="s">
        <v>40</v>
      </c>
      <c r="C31" s="65"/>
      <c r="D31" s="65"/>
      <c r="E31" s="65"/>
      <c r="F31" s="66" t="s">
        <v>41</v>
      </c>
      <c r="G31" s="66"/>
      <c r="H31" s="66"/>
      <c r="N31" s="49"/>
    </row>
    <row r="32" spans="1:16">
      <c r="A32" s="48"/>
      <c r="C32" s="67" t="s">
        <v>42</v>
      </c>
      <c r="D32" s="67"/>
      <c r="E32" s="67"/>
      <c r="F32" s="1"/>
    </row>
    <row r="33" spans="1:6">
      <c r="A33" s="48"/>
      <c r="B33" s="50" t="s">
        <v>43</v>
      </c>
      <c r="E33" s="1"/>
      <c r="F33" s="1"/>
    </row>
    <row r="34" spans="1:6">
      <c r="A34" s="48"/>
      <c r="B34" s="1" t="s">
        <v>44</v>
      </c>
      <c r="E34" s="1"/>
      <c r="F34" s="1"/>
    </row>
    <row r="35" spans="1:6">
      <c r="E35" s="1"/>
      <c r="F35" s="1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honeticPr fontId="13" type="noConversion"/>
  <pageMargins left="0.70866137742996205" right="0.70866137742996205" top="0.74803149700164795" bottom="0.74803149700164795" header="0.31496062874794001" footer="0.31496062874794001"/>
  <pageSetup paperSize="9" orientation="portrait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MyOffice-CoreFramework-Windows/22-903.417.5503.534.8@RELEASE-DESKTOP-SORREL_HOME-RC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2023-09-22T09:14:58Z</dcterms:created>
  <dcterms:modified xsi:type="dcterms:W3CDTF">2023-09-22T10:50:19Z</dcterms:modified>
</cp:coreProperties>
</file>